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7206624\Documents\F5\Concours\Concours 2025\"/>
    </mc:Choice>
  </mc:AlternateContent>
  <xr:revisionPtr revIDLastSave="0" documentId="13_ncr:1_{2B1DBC5B-7027-4002-AA16-4B5D21788176}" xr6:coauthVersionLast="47" xr6:coauthVersionMax="47" xr10:uidLastSave="{00000000-0000-0000-0000-000000000000}"/>
  <bookViews>
    <workbookView xWindow="405" yWindow="240" windowWidth="28035" windowHeight="15180" tabRatio="500" xr2:uid="{00000000-000D-0000-FFFF-FFFF00000000}"/>
  </bookViews>
  <sheets>
    <sheet name="FAI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I20" i="1" l="1" a="1"/>
  <c r="I20" i="1" s="1"/>
  <c r="I22" i="1" s="1"/>
  <c r="H20" i="1" a="1"/>
  <c r="H20" i="1" s="1"/>
  <c r="H22" i="1" s="1"/>
  <c r="G20" i="1" a="1"/>
  <c r="G20" i="1" s="1"/>
  <c r="G22" i="1" s="1"/>
  <c r="F20" i="1" a="1"/>
  <c r="F20" i="1" s="1"/>
  <c r="F22" i="1" s="1"/>
  <c r="E20" i="1" a="1"/>
  <c r="E20" i="1" s="1"/>
  <c r="E22" i="1" s="1"/>
  <c r="D20" i="1" a="1"/>
  <c r="D20" i="1" s="1"/>
  <c r="D22" i="1" s="1"/>
  <c r="C20" i="1" a="1"/>
  <c r="C20" i="1" s="1"/>
  <c r="C22" i="1" s="1"/>
  <c r="B20" i="1" a="1"/>
  <c r="B20" i="1" s="1"/>
  <c r="B22" i="1" s="1"/>
  <c r="M15" i="1"/>
  <c r="M16" i="1"/>
  <c r="M17" i="1"/>
  <c r="I19" i="1"/>
  <c r="H19" i="1"/>
  <c r="G19" i="1"/>
  <c r="F19" i="1"/>
  <c r="E19" i="1"/>
  <c r="D19" i="1"/>
  <c r="C19" i="1"/>
  <c r="B19" i="1"/>
  <c r="M13" i="1"/>
  <c r="M12" i="1"/>
  <c r="M11" i="1"/>
  <c r="M10" i="1"/>
  <c r="A22" i="1"/>
  <c r="A20" i="1"/>
  <c r="M14" i="1"/>
  <c r="M9" i="1"/>
  <c r="M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<sst xmlns="http://schemas.openxmlformats.org/spreadsheetml/2006/main" count="21" uniqueCount="21">
  <si>
    <t>DE HAUWERE S. (14665)</t>
  </si>
  <si>
    <t>(Punten op 1000)</t>
  </si>
  <si>
    <t>(Points sur 1000)</t>
  </si>
  <si>
    <t>#Vluchten</t>
  </si>
  <si>
    <t>2/3 beste</t>
  </si>
  <si>
    <t xml:space="preserve">Aantal vluchten die meetellen: </t>
  </si>
  <si>
    <t>Classsement / Klassement</t>
  </si>
  <si>
    <t>LEFEBVRE H. (120420)</t>
  </si>
  <si>
    <t>BECKERS D. (13226)</t>
  </si>
  <si>
    <t>LERAT A. (14909)</t>
  </si>
  <si>
    <t>LEFEBVRE G. (29499)</t>
  </si>
  <si>
    <t>HANSSENS W. (13869)</t>
  </si>
  <si>
    <t>CRAVILLON G. (14027)</t>
  </si>
  <si>
    <t>Anthisnes (CRPAL)</t>
  </si>
  <si>
    <t>Villers-La-Loue (CAV)</t>
  </si>
  <si>
    <t>21-22/06/2025</t>
  </si>
  <si>
    <t>Thumaide (EAB)</t>
  </si>
  <si>
    <t>Pottes (EOLE)</t>
  </si>
  <si>
    <t>BONNEAU M. (29068)</t>
  </si>
  <si>
    <t>&lt;-</t>
  </si>
  <si>
    <t>ANNULEE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</si>
</sst>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\-yy"/>
    <numFmt numFmtId="165" formatCode="0.0"/>
  </numFmts>
  <fonts count="7" x14ac:knownFonts="1">
    <font>
      <sz val="10"/>
      <name val="Arial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1" xfId="0" applyNumberFormat="1" applyFont="1" applyBorder="1" applyAlignment="1">
      <alignment horizontal="center" vertical="center" textRotation="180"/>
    </xf>
    <xf numFmtId="1" fontId="1" fillId="0" borderId="1" xfId="0" applyNumberFormat="1" applyFont="1" applyBorder="1" applyAlignment="1">
      <alignment horizontal="center" vertical="center" textRotation="180"/>
    </xf>
    <xf numFmtId="1" fontId="2" fillId="0" borderId="0" xfId="0" applyNumberFormat="1" applyFont="1" applyAlignment="1">
      <alignment horizontal="left" vertical="center" textRotation="180"/>
    </xf>
    <xf numFmtId="164" fontId="1" fillId="0" borderId="1" xfId="0" applyNumberFormat="1" applyFont="1" applyBorder="1" applyAlignment="1">
      <alignment horizontal="center"/>
    </xf>
    <xf numFmtId="1" fontId="2" fillId="0" borderId="0" xfId="0" applyNumberFormat="1" applyFont="1" applyAlignment="1">
      <alignment vertical="center"/>
    </xf>
    <xf numFmtId="165" fontId="2" fillId="0" borderId="1" xfId="0" applyNumberFormat="1" applyFont="1" applyBorder="1" applyAlignment="1">
      <alignment horizontal="center"/>
    </xf>
    <xf numFmtId="1" fontId="2" fillId="0" borderId="0" xfId="0" applyNumberFormat="1" applyFont="1"/>
    <xf numFmtId="164" fontId="1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3" fillId="0" borderId="0" xfId="0" applyFont="1"/>
    <xf numFmtId="165" fontId="2" fillId="0" borderId="3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164" fontId="1" fillId="0" borderId="5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zoomScale="120" zoomScaleNormal="120" workbookViewId="0">
      <selection activeCell="I1" sqref="I1"/>
    </sheetView>
  </sheetViews>
  <sheetFormatPr defaultColWidth="8.5703125" defaultRowHeight="12.75" x14ac:dyDescent="0.2"/>
  <cols>
    <col min="1" max="1" width="34.42578125" customWidth="1"/>
    <col min="12" max="12" width="11" customWidth="1"/>
  </cols>
  <sheetData>
    <row r="1" spans="1:14" s="3" customFormat="1" ht="107.25" customHeight="1" x14ac:dyDescent="0.2">
      <c r="A1" s="1"/>
      <c r="B1" s="2" t="s">
        <v>0</v>
      </c>
      <c r="C1" s="2" t="s">
        <v>7</v>
      </c>
      <c r="D1" s="2" t="s">
        <v>8</v>
      </c>
      <c r="E1" s="2" t="s">
        <v>10</v>
      </c>
      <c r="F1" s="2" t="s">
        <v>9</v>
      </c>
      <c r="G1" s="2" t="s">
        <v>11</v>
      </c>
      <c r="H1" s="2" t="s">
        <v>12</v>
      </c>
      <c r="I1" s="2" t="s">
        <v>18</v>
      </c>
    </row>
    <row r="2" spans="1:14" x14ac:dyDescent="0.2">
      <c r="A2" s="4">
        <v>45795</v>
      </c>
      <c r="B2" s="11">
        <v>1000</v>
      </c>
      <c r="C2" s="11">
        <v>0</v>
      </c>
      <c r="D2" s="11">
        <v>159.6</v>
      </c>
      <c r="E2" s="11">
        <v>992.5</v>
      </c>
      <c r="F2" s="11">
        <v>980.3</v>
      </c>
      <c r="G2" s="11">
        <v>652.6</v>
      </c>
      <c r="H2" s="11">
        <v>674.2</v>
      </c>
      <c r="I2" s="11">
        <v>677.9</v>
      </c>
      <c r="J2" s="5" t="s">
        <v>1</v>
      </c>
    </row>
    <row r="3" spans="1:14" x14ac:dyDescent="0.2">
      <c r="A3" s="4" t="s">
        <v>13</v>
      </c>
      <c r="B3" s="6">
        <v>991.5</v>
      </c>
      <c r="C3" s="6">
        <v>0</v>
      </c>
      <c r="D3" s="6">
        <v>939.8</v>
      </c>
      <c r="E3" s="6">
        <v>1000</v>
      </c>
      <c r="F3" s="6">
        <v>951.1</v>
      </c>
      <c r="G3" s="6">
        <v>150.5</v>
      </c>
      <c r="H3" s="6">
        <v>682</v>
      </c>
      <c r="I3" s="6">
        <v>649.1</v>
      </c>
      <c r="J3" s="7" t="s">
        <v>2</v>
      </c>
    </row>
    <row r="4" spans="1:14" x14ac:dyDescent="0.2">
      <c r="A4" s="4"/>
      <c r="B4" s="6">
        <v>998.1</v>
      </c>
      <c r="C4" s="6">
        <v>0</v>
      </c>
      <c r="D4" s="6">
        <v>936.9</v>
      </c>
      <c r="E4" s="6">
        <v>1000</v>
      </c>
      <c r="F4" s="6">
        <v>979.6</v>
      </c>
      <c r="G4" s="6">
        <v>562.20000000000005</v>
      </c>
      <c r="H4" s="6">
        <v>719.9</v>
      </c>
      <c r="I4" s="6">
        <v>666</v>
      </c>
    </row>
    <row r="5" spans="1:14" ht="11.25" customHeight="1" thickBot="1" x14ac:dyDescent="0.25">
      <c r="A5" s="8"/>
      <c r="B5" s="12">
        <v>989.2</v>
      </c>
      <c r="C5" s="12">
        <v>0</v>
      </c>
      <c r="D5" s="12">
        <v>924.3</v>
      </c>
      <c r="E5" s="12">
        <v>1000</v>
      </c>
      <c r="F5" s="12">
        <v>950.4</v>
      </c>
      <c r="G5" s="12">
        <v>144.30000000000001</v>
      </c>
      <c r="H5" s="12">
        <v>697</v>
      </c>
      <c r="I5" s="12">
        <v>679.9</v>
      </c>
    </row>
    <row r="6" spans="1:14" ht="12" customHeight="1" x14ac:dyDescent="0.2">
      <c r="A6" s="10">
        <v>45809</v>
      </c>
      <c r="B6" s="11">
        <v>978.8</v>
      </c>
      <c r="C6" s="11">
        <v>1000</v>
      </c>
      <c r="D6" s="11">
        <v>893.8</v>
      </c>
      <c r="E6" s="11">
        <v>0</v>
      </c>
      <c r="F6" s="11">
        <v>966.8</v>
      </c>
      <c r="G6" s="11">
        <v>699.9</v>
      </c>
      <c r="H6" s="11">
        <v>0</v>
      </c>
      <c r="I6" s="11">
        <v>0</v>
      </c>
    </row>
    <row r="7" spans="1:14" x14ac:dyDescent="0.2">
      <c r="A7" s="4" t="s">
        <v>14</v>
      </c>
      <c r="B7" s="6">
        <v>935.1</v>
      </c>
      <c r="C7" s="6">
        <v>1000</v>
      </c>
      <c r="D7" s="6">
        <v>931.4</v>
      </c>
      <c r="E7" s="6">
        <v>0</v>
      </c>
      <c r="F7" s="6">
        <v>980.8</v>
      </c>
      <c r="G7" s="6">
        <v>619.70000000000005</v>
      </c>
      <c r="H7" s="6">
        <v>0</v>
      </c>
      <c r="I7" s="6">
        <v>0</v>
      </c>
      <c r="L7" s="13" t="s">
        <v>3</v>
      </c>
      <c r="M7" s="13" t="s">
        <v>4</v>
      </c>
    </row>
    <row r="8" spans="1:14" x14ac:dyDescent="0.2">
      <c r="A8" s="4"/>
      <c r="B8" s="6">
        <v>971.1</v>
      </c>
      <c r="C8" s="6">
        <v>1000</v>
      </c>
      <c r="D8" s="6">
        <v>895.4</v>
      </c>
      <c r="E8" s="6">
        <v>0</v>
      </c>
      <c r="F8" s="6">
        <v>950.4</v>
      </c>
      <c r="G8" s="6">
        <v>674.5</v>
      </c>
      <c r="H8" s="6">
        <v>0</v>
      </c>
      <c r="I8" s="6">
        <v>0</v>
      </c>
      <c r="L8">
        <v>8</v>
      </c>
      <c r="M8">
        <f t="shared" ref="M8:M11" si="0">ROUNDUP((L8*2/3),0)</f>
        <v>6</v>
      </c>
    </row>
    <row r="9" spans="1:14" ht="13.5" thickBot="1" x14ac:dyDescent="0.25">
      <c r="A9" s="8"/>
      <c r="B9" s="12">
        <v>992.5</v>
      </c>
      <c r="C9" s="12">
        <v>1000</v>
      </c>
      <c r="D9" s="12">
        <v>929.2</v>
      </c>
      <c r="E9" s="12">
        <v>0</v>
      </c>
      <c r="F9" s="12">
        <v>936.6</v>
      </c>
      <c r="G9" s="12">
        <v>627.20000000000005</v>
      </c>
      <c r="H9" s="12">
        <v>0</v>
      </c>
      <c r="I9" s="12">
        <v>0</v>
      </c>
      <c r="L9">
        <v>10</v>
      </c>
      <c r="M9">
        <f t="shared" si="0"/>
        <v>7</v>
      </c>
    </row>
    <row r="10" spans="1:14" x14ac:dyDescent="0.2">
      <c r="A10" s="10" t="s">
        <v>15</v>
      </c>
      <c r="B10" s="14">
        <v>964.2</v>
      </c>
      <c r="C10" s="14">
        <v>1000</v>
      </c>
      <c r="D10" s="14">
        <v>0</v>
      </c>
      <c r="E10" s="14">
        <v>988.4</v>
      </c>
      <c r="F10" s="14">
        <v>932.9</v>
      </c>
      <c r="G10" s="14">
        <v>0</v>
      </c>
      <c r="H10" s="14">
        <v>0</v>
      </c>
      <c r="I10" s="14">
        <v>0</v>
      </c>
      <c r="L10">
        <v>12</v>
      </c>
      <c r="M10">
        <f t="shared" si="0"/>
        <v>8</v>
      </c>
    </row>
    <row r="11" spans="1:14" x14ac:dyDescent="0.2">
      <c r="A11" s="10" t="s">
        <v>16</v>
      </c>
      <c r="B11" s="6">
        <v>967.8</v>
      </c>
      <c r="C11" s="6">
        <v>1000</v>
      </c>
      <c r="D11" s="6">
        <v>0</v>
      </c>
      <c r="E11" s="6">
        <v>990.2</v>
      </c>
      <c r="F11" s="6">
        <v>940</v>
      </c>
      <c r="G11" s="6">
        <v>0</v>
      </c>
      <c r="H11" s="6">
        <v>0</v>
      </c>
      <c r="I11" s="6">
        <v>0</v>
      </c>
      <c r="L11">
        <v>13</v>
      </c>
      <c r="M11">
        <f t="shared" si="0"/>
        <v>9</v>
      </c>
      <c r="N11" t="s">
        <v>19</v>
      </c>
    </row>
    <row r="12" spans="1:14" x14ac:dyDescent="0.2">
      <c r="A12" s="10"/>
      <c r="B12" s="6">
        <v>982.1</v>
      </c>
      <c r="C12" s="6">
        <v>1000</v>
      </c>
      <c r="D12" s="6">
        <v>0</v>
      </c>
      <c r="E12" s="6">
        <v>972.3</v>
      </c>
      <c r="F12" s="6">
        <v>962.4</v>
      </c>
      <c r="G12" s="6">
        <v>0</v>
      </c>
      <c r="H12" s="6">
        <v>0</v>
      </c>
      <c r="I12" s="6">
        <v>0</v>
      </c>
      <c r="L12">
        <v>14</v>
      </c>
      <c r="M12">
        <f t="shared" ref="M12:M17" si="1">ROUNDUP((L12*2/3),0)</f>
        <v>10</v>
      </c>
    </row>
    <row r="13" spans="1:14" x14ac:dyDescent="0.2">
      <c r="A13" s="10"/>
      <c r="B13" s="6">
        <v>998.2</v>
      </c>
      <c r="C13" s="6">
        <v>981.2</v>
      </c>
      <c r="D13" s="6">
        <v>0</v>
      </c>
      <c r="E13" s="6">
        <v>1000</v>
      </c>
      <c r="F13" s="6">
        <v>997.3</v>
      </c>
      <c r="G13" s="6">
        <v>0</v>
      </c>
      <c r="H13" s="6">
        <v>0</v>
      </c>
      <c r="I13" s="6">
        <v>0</v>
      </c>
      <c r="L13">
        <v>15</v>
      </c>
      <c r="M13">
        <f t="shared" si="1"/>
        <v>10</v>
      </c>
    </row>
    <row r="14" spans="1:14" ht="13.5" thickBot="1" x14ac:dyDescent="0.25">
      <c r="A14" s="22"/>
      <c r="B14" s="9">
        <v>996.4</v>
      </c>
      <c r="C14" s="9">
        <v>992.8</v>
      </c>
      <c r="D14" s="9">
        <v>0</v>
      </c>
      <c r="E14" s="9">
        <v>1000</v>
      </c>
      <c r="F14" s="9">
        <v>971.2</v>
      </c>
      <c r="G14" s="9">
        <v>0</v>
      </c>
      <c r="H14" s="9">
        <v>0</v>
      </c>
      <c r="I14" s="9">
        <v>0</v>
      </c>
      <c r="L14">
        <v>17</v>
      </c>
      <c r="M14">
        <f t="shared" si="1"/>
        <v>12</v>
      </c>
    </row>
    <row r="15" spans="1:14" x14ac:dyDescent="0.2">
      <c r="A15" s="23">
        <v>45928</v>
      </c>
      <c r="B15" s="14"/>
      <c r="C15" s="14"/>
      <c r="D15" s="14"/>
      <c r="E15" s="14"/>
      <c r="F15" s="14"/>
      <c r="G15" s="14"/>
      <c r="H15" s="14"/>
      <c r="I15" s="14"/>
      <c r="L15">
        <v>18</v>
      </c>
      <c r="M15">
        <f t="shared" si="1"/>
        <v>12</v>
      </c>
    </row>
    <row r="16" spans="1:14" x14ac:dyDescent="0.2">
      <c r="A16" s="10" t="s">
        <v>17</v>
      </c>
      <c r="B16" s="6"/>
      <c r="C16" s="6"/>
      <c r="D16" s="6"/>
      <c r="E16" s="6"/>
      <c r="F16" s="6"/>
      <c r="G16" s="6"/>
      <c r="H16" s="6"/>
      <c r="I16" s="6"/>
      <c r="L16">
        <v>19</v>
      </c>
      <c r="M16">
        <f t="shared" si="1"/>
        <v>13</v>
      </c>
    </row>
    <row r="17" spans="1:15" x14ac:dyDescent="0.2">
      <c r="A17" s="10" t="s">
        <v>20</v>
      </c>
      <c r="B17" s="6"/>
      <c r="C17" s="6"/>
      <c r="D17" s="6"/>
      <c r="E17" s="6"/>
      <c r="F17" s="6"/>
      <c r="G17" s="6"/>
      <c r="H17" s="6"/>
      <c r="I17" s="6"/>
      <c r="L17">
        <v>20</v>
      </c>
      <c r="M17">
        <f t="shared" si="1"/>
        <v>14</v>
      </c>
    </row>
    <row r="18" spans="1:15" ht="13.5" thickBot="1" x14ac:dyDescent="0.25">
      <c r="A18" s="10"/>
      <c r="B18" s="9"/>
      <c r="C18" s="9"/>
      <c r="D18" s="9"/>
      <c r="E18" s="9"/>
      <c r="F18" s="9"/>
      <c r="G18" s="9"/>
      <c r="H18" s="9"/>
      <c r="I18" s="9"/>
      <c r="L18" t="s">
        <v>5</v>
      </c>
      <c r="O18">
        <v>9</v>
      </c>
    </row>
    <row r="19" spans="1:15" x14ac:dyDescent="0.2">
      <c r="A19" s="15"/>
      <c r="B19" s="16">
        <f>SUM(B2:B18)</f>
        <v>12765.000000000002</v>
      </c>
      <c r="C19" s="16">
        <f>SUM(C2:C18)</f>
        <v>8974</v>
      </c>
      <c r="D19" s="16">
        <f>SUM(D2:D18)</f>
        <v>6610.3999999999987</v>
      </c>
      <c r="E19" s="16">
        <f>SUM(E2:E18)</f>
        <v>8943.4</v>
      </c>
      <c r="F19" s="16">
        <f>SUM(F2:F18)</f>
        <v>12499.8</v>
      </c>
      <c r="G19" s="16">
        <f>SUM(G2:G18)</f>
        <v>4130.8999999999996</v>
      </c>
      <c r="H19" s="16">
        <f>SUM(H2:H18)</f>
        <v>2773.1</v>
      </c>
      <c r="I19" s="16">
        <f>SUM(I2:I18)</f>
        <v>2672.9</v>
      </c>
    </row>
    <row r="20" spans="1:15" x14ac:dyDescent="0.2">
      <c r="A20" s="15" t="str">
        <f>O18 &amp; " meilleurs / beste"</f>
        <v>9 meilleurs / beste</v>
      </c>
      <c r="B20" s="16" cm="1">
        <f t="array" ref="B20">SUMPRODUCT(LARGE(B2:B18,{1;2;3;4;5;6;7;8;9}))</f>
        <v>8926.8000000000011</v>
      </c>
      <c r="C20" s="16" cm="1">
        <f t="array" ref="C20">SUMPRODUCT(LARGE(C2:C18,{1;2;3;4;5;6;7;8;9}))</f>
        <v>8974</v>
      </c>
      <c r="D20" s="16" cm="1">
        <f t="array" ref="D20">SUMPRODUCT(LARGE(D2:D18,{1;2;3;4;5;6;7;8;9}))</f>
        <v>6610.4000000000005</v>
      </c>
      <c r="E20" s="16" cm="1">
        <f t="array" ref="E20">SUMPRODUCT(LARGE(E2:E18,{1;2;3;4;5;6;7;8;9}))</f>
        <v>8943.4</v>
      </c>
      <c r="F20" s="16" cm="1">
        <f t="array" ref="F20">SUMPRODUCT(LARGE(F2:F18,{1;2;3;4;5;6;7;8;9}))</f>
        <v>8739.9</v>
      </c>
      <c r="G20" s="16" cm="1">
        <f t="array" ref="G20">SUMPRODUCT(LARGE(G2:G18,{1;2;3;4;5;6;7;8;9}))</f>
        <v>4130.8999999999996</v>
      </c>
      <c r="H20" s="16" cm="1">
        <f t="array" ref="H20">SUMPRODUCT(LARGE(H2:H18,{1;2;3;4;5;6;7;8;9}))</f>
        <v>2773.1000000000004</v>
      </c>
      <c r="I20" s="16" cm="1">
        <f t="array" ref="I20">SUMPRODUCT(LARGE(I2:I18,{1;2;3;4;5;6;7;8;9}))</f>
        <v>2672.9</v>
      </c>
    </row>
    <row r="21" spans="1:15" x14ac:dyDescent="0.2">
      <c r="A21" s="17" t="s">
        <v>6</v>
      </c>
      <c r="B21" s="21"/>
      <c r="C21" s="21"/>
      <c r="D21" s="20"/>
      <c r="E21" s="21"/>
      <c r="F21" s="20"/>
      <c r="G21" s="20"/>
      <c r="H21" s="20"/>
      <c r="I21" s="20"/>
    </row>
    <row r="22" spans="1:15" x14ac:dyDescent="0.2">
      <c r="A22" s="13" t="str">
        <f>"Moyen meilleur " &amp; O18 &amp; " beste gemiddelde"</f>
        <v>Moyen meilleur 9 beste gemiddelde</v>
      </c>
      <c r="B22" s="18">
        <f>B20/$O$18</f>
        <v>991.86666666666679</v>
      </c>
      <c r="C22" s="18">
        <f>C20/$O$18</f>
        <v>997.11111111111109</v>
      </c>
      <c r="D22" s="18">
        <f>D20/$O$18</f>
        <v>734.48888888888894</v>
      </c>
      <c r="E22" s="18">
        <f>E20/$O$18</f>
        <v>993.71111111111111</v>
      </c>
      <c r="F22" s="18">
        <f>F20/$O$18</f>
        <v>971.09999999999991</v>
      </c>
      <c r="G22" s="18">
        <f>G20/$O$18</f>
        <v>458.98888888888882</v>
      </c>
      <c r="H22" s="18">
        <f>H20/$O$18</f>
        <v>308.12222222222226</v>
      </c>
      <c r="I22" s="18">
        <f>I20/$O$18</f>
        <v>296.98888888888888</v>
      </c>
    </row>
    <row r="23" spans="1:15" x14ac:dyDescent="0.2">
      <c r="B23" s="24">
        <v>3</v>
      </c>
      <c r="C23" s="24">
        <v>1</v>
      </c>
      <c r="D23" s="19">
        <v>5</v>
      </c>
      <c r="E23" s="24">
        <v>2</v>
      </c>
      <c r="F23" s="19">
        <v>4</v>
      </c>
      <c r="G23" s="19">
        <v>6</v>
      </c>
      <c r="H23" s="19">
        <v>7</v>
      </c>
      <c r="I23" s="19">
        <v>8</v>
      </c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  <headerFooter>
    <oddHeader>&amp;LF5B - FAI - Classement final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DUFOUR Jean-Luc</dc:creator>
  <dc:description/>
  <cp:lastModifiedBy>Dieter Beckers</cp:lastModifiedBy>
  <cp:revision>20</cp:revision>
  <cp:lastPrinted>2016-10-03T08:10:02Z</cp:lastPrinted>
  <dcterms:created xsi:type="dcterms:W3CDTF">2002-06-07T20:33:47Z</dcterms:created>
  <dcterms:modified xsi:type="dcterms:W3CDTF">2025-10-24T08:49:52Z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